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4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</sheets>
  <definedNames>
    <definedName name="_xlnm.Print_Area" localSheetId="2">'бер'!$A$1:$AE$92</definedName>
    <definedName name="_xlnm.Print_Area" localSheetId="3">'квіт'!$A$1:$AE$92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</definedNames>
  <calcPr fullCalcOnLoad="1"/>
</workbook>
</file>

<file path=xl/sharedStrings.xml><?xml version="1.0" encoding="utf-8"?>
<sst xmlns="http://schemas.openxmlformats.org/spreadsheetml/2006/main" count="480" uniqueCount="57">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</sst>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R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67" sqref="B6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2342.4</v>
      </c>
      <c r="C8" s="41">
        <v>0</v>
      </c>
      <c r="D8" s="44">
        <v>990.9</v>
      </c>
      <c r="E8" s="56">
        <v>335.5</v>
      </c>
      <c r="F8" s="56">
        <v>1016</v>
      </c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67537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2342.3999999999996</v>
      </c>
      <c r="AE9" s="51">
        <f>AE10+AE15+AE23+AE31+AE45+AE49+AE50+AE57+AE58+AE67+AE68+AE71+AE81+AE74+AE76+AE75+AE65+AE82+AE84+AE83+AE66+AE38+AE85</f>
        <v>99402.3</v>
      </c>
      <c r="AG9" s="50"/>
    </row>
    <row r="10" spans="1:31" ht="15.75">
      <c r="A10" s="4" t="s">
        <v>4</v>
      </c>
      <c r="B10" s="23">
        <v>3615.5</v>
      </c>
      <c r="C10" s="23">
        <v>2348.8</v>
      </c>
      <c r="D10" s="23">
        <v>3</v>
      </c>
      <c r="E10" s="23">
        <v>0.2</v>
      </c>
      <c r="F10" s="23">
        <v>80.7</v>
      </c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83.9</v>
      </c>
      <c r="AE10" s="28">
        <f>B10+C10-AD10</f>
        <v>5880.400000000001</v>
      </c>
    </row>
    <row r="11" spans="1:31" ht="15.75">
      <c r="A11" s="3" t="s">
        <v>5</v>
      </c>
      <c r="B11" s="23">
        <f>3213.2-2.8</f>
        <v>3210.3999999999996</v>
      </c>
      <c r="C11" s="23">
        <v>490.5</v>
      </c>
      <c r="D11" s="23"/>
      <c r="E11" s="23"/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0</v>
      </c>
      <c r="AE11" s="28">
        <f>B11+C11-AD11</f>
        <v>3700.8999999999996</v>
      </c>
    </row>
    <row r="12" spans="1:31" ht="15.75">
      <c r="A12" s="3" t="s">
        <v>2</v>
      </c>
      <c r="B12" s="37">
        <v>58.2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56.8</v>
      </c>
      <c r="AE12" s="28">
        <f>B12+C12-AD12</f>
        <v>286.7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346.9000000000004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27.100000000000005</v>
      </c>
      <c r="AE14" s="28">
        <f>AE10-AE11-AE12-AE13</f>
        <v>1892.8000000000009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1206.8000000000002</v>
      </c>
      <c r="AE15" s="28">
        <f aca="true" t="shared" si="3" ref="AE15:AE29">B15+C15-AD15</f>
        <v>46655.7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0</v>
      </c>
      <c r="AE16" s="28">
        <f t="shared" si="3"/>
        <v>33143.1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16.7</v>
      </c>
    </row>
    <row r="18" spans="1:31" ht="15.75">
      <c r="A18" s="3" t="s">
        <v>1</v>
      </c>
      <c r="B18" s="23">
        <v>1457.1</v>
      </c>
      <c r="C18" s="23">
        <v>472.9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1930</v>
      </c>
    </row>
    <row r="19" spans="1:31" ht="15.75">
      <c r="A19" s="3" t="s">
        <v>2</v>
      </c>
      <c r="B19" s="23">
        <v>584.3</v>
      </c>
      <c r="C19" s="23">
        <v>11226.6</v>
      </c>
      <c r="D19" s="23">
        <v>873.2</v>
      </c>
      <c r="E19" s="23"/>
      <c r="F19" s="23">
        <v>298.8</v>
      </c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1172</v>
      </c>
      <c r="AE19" s="28">
        <f t="shared" si="3"/>
        <v>10638.9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14.5</v>
      </c>
      <c r="AE20" s="28">
        <f t="shared" si="3"/>
        <v>152.7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269.6999999999958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20.30000000000001</v>
      </c>
      <c r="AE22" s="28">
        <f t="shared" si="3"/>
        <v>774.2999999999936</v>
      </c>
    </row>
    <row r="23" spans="1:31" ht="15" customHeight="1">
      <c r="A23" s="4" t="s">
        <v>7</v>
      </c>
      <c r="B23" s="23">
        <v>16962.4</v>
      </c>
      <c r="C23" s="23">
        <v>6959.6</v>
      </c>
      <c r="D23" s="23">
        <v>24.4</v>
      </c>
      <c r="E23" s="23"/>
      <c r="F23" s="23">
        <v>115.2</v>
      </c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139.6</v>
      </c>
      <c r="AE23" s="28">
        <f t="shared" si="3"/>
        <v>23782.4</v>
      </c>
    </row>
    <row r="24" spans="1:32" ht="15.75">
      <c r="A24" s="3" t="s">
        <v>5</v>
      </c>
      <c r="B24" s="23">
        <v>14000</v>
      </c>
      <c r="C24" s="23">
        <v>1520.3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15520.3</v>
      </c>
      <c r="AF24" s="6"/>
    </row>
    <row r="25" spans="1:31" ht="15.75">
      <c r="A25" s="3" t="s">
        <v>3</v>
      </c>
      <c r="B25" s="23">
        <v>606.7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4.1</v>
      </c>
      <c r="AE25" s="28">
        <f t="shared" si="3"/>
        <v>1910.0000000000002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17</v>
      </c>
      <c r="AE26" s="28">
        <f t="shared" si="3"/>
        <v>306.9</v>
      </c>
    </row>
    <row r="27" spans="1:31" ht="15.75">
      <c r="A27" s="3" t="s">
        <v>2</v>
      </c>
      <c r="B27" s="23">
        <v>1153.2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2686.6000000000004</v>
      </c>
    </row>
    <row r="28" spans="1:31" ht="15.75">
      <c r="A28" s="3" t="s">
        <v>17</v>
      </c>
      <c r="B28" s="23">
        <v>117.1</v>
      </c>
      <c r="C28" s="23">
        <v>18.5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135.6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860.1000000000014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118.5</v>
      </c>
      <c r="AE30" s="28">
        <f>AE23-AE24-AE25-AE26-AE27-AE28-AE29</f>
        <v>3223.0000000000023</v>
      </c>
    </row>
    <row r="31" spans="1:31" ht="15" customHeight="1">
      <c r="A31" s="4" t="s">
        <v>8</v>
      </c>
      <c r="B31" s="23">
        <v>586.1</v>
      </c>
      <c r="C31" s="23">
        <v>114.4</v>
      </c>
      <c r="D31" s="23"/>
      <c r="E31" s="23"/>
      <c r="F31" s="23">
        <v>10.2</v>
      </c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10.2</v>
      </c>
      <c r="AE31" s="28">
        <f aca="true" t="shared" si="6" ref="AE31:AE36">B31+C31-AD31</f>
        <v>690.3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224.3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14.9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10.2</v>
      </c>
      <c r="AE34" s="28">
        <f t="shared" si="6"/>
        <v>42.2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9.800000000000068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18.299999999999955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2.1</v>
      </c>
      <c r="AE38" s="28">
        <f aca="true" t="shared" si="8" ref="AE38:AE43">B38+C38-AD38</f>
        <v>744.6999999999999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500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4.2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</v>
      </c>
      <c r="AE42" s="28">
        <f t="shared" si="8"/>
        <v>92.9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0.1</v>
      </c>
      <c r="AE44" s="28">
        <f>AE38-AE39-AE40-AE41-AE42-AE43</f>
        <v>146.99999999999994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2.5</v>
      </c>
      <c r="AE45" s="28">
        <f>B45+C45-AD45</f>
        <v>766.2</v>
      </c>
    </row>
    <row r="46" spans="1:31" ht="15.75">
      <c r="A46" s="3" t="s">
        <v>1</v>
      </c>
      <c r="B46" s="23">
        <f>5-2.3</f>
        <v>2.7</v>
      </c>
      <c r="C46" s="23">
        <v>4.8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7.5</v>
      </c>
    </row>
    <row r="47" spans="1:31" ht="15.75">
      <c r="A47" s="3" t="s">
        <v>17</v>
      </c>
      <c r="B47" s="23">
        <f>563.4-3.4</f>
        <v>560</v>
      </c>
      <c r="C47" s="23">
        <v>85.5</v>
      </c>
      <c r="D47" s="23"/>
      <c r="E47" s="23"/>
      <c r="F47" s="23">
        <v>2.5</v>
      </c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2.5</v>
      </c>
      <c r="AE47" s="28">
        <f>B47+C47-AD47</f>
        <v>643</v>
      </c>
    </row>
    <row r="48" spans="1:31" ht="15.75">
      <c r="A48" s="3" t="s">
        <v>26</v>
      </c>
      <c r="B48" s="23">
        <f aca="true" t="shared" si="10" ref="B48:AB48">B45-B46-B47</f>
        <v>58.5</v>
      </c>
      <c r="C48" s="23">
        <f t="shared" si="10"/>
        <v>57.19999999999999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0</v>
      </c>
      <c r="AE48" s="28">
        <f>AE45-AE47-AE46</f>
        <v>115.70000000000005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247.6</v>
      </c>
      <c r="AE49" s="28">
        <f aca="true" t="shared" si="11" ref="AE49:AE55">B49+C49-AD49</f>
        <v>8697.199999999999</v>
      </c>
    </row>
    <row r="50" spans="1:32" ht="15" customHeight="1">
      <c r="A50" s="4" t="s">
        <v>9</v>
      </c>
      <c r="B50" s="45">
        <v>3153.7</v>
      </c>
      <c r="C50" s="23">
        <v>1509.3</v>
      </c>
      <c r="D50" s="23">
        <v>26.3</v>
      </c>
      <c r="E50" s="23">
        <v>139.4</v>
      </c>
      <c r="F50" s="23">
        <v>331.2</v>
      </c>
      <c r="G50" s="23"/>
      <c r="H50" s="23"/>
      <c r="I50" s="23"/>
      <c r="J50" s="27"/>
      <c r="K50" s="23"/>
      <c r="L50" s="23"/>
      <c r="M50" s="23"/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496.9</v>
      </c>
      <c r="AE50" s="23">
        <f t="shared" si="11"/>
        <v>4166.1</v>
      </c>
      <c r="AF50" s="6"/>
    </row>
    <row r="51" spans="1:32" ht="15.75">
      <c r="A51" s="3" t="s">
        <v>5</v>
      </c>
      <c r="B51" s="23">
        <v>2408</v>
      </c>
      <c r="C51" s="23">
        <v>175.9</v>
      </c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0</v>
      </c>
      <c r="AE51" s="23">
        <f t="shared" si="11"/>
        <v>2583.9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31.6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71.3</v>
      </c>
      <c r="AE53" s="23">
        <f t="shared" si="11"/>
        <v>395.5</v>
      </c>
    </row>
    <row r="54" spans="1:31" ht="15.75">
      <c r="A54" s="3" t="s">
        <v>17</v>
      </c>
      <c r="B54" s="37">
        <v>3.6</v>
      </c>
      <c r="C54" s="23">
        <v>20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23.6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710.4999999999998</v>
      </c>
      <c r="C56" s="23">
        <f t="shared" si="12"/>
        <v>878.1999999999998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0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425.59999999999997</v>
      </c>
      <c r="AE56" s="23">
        <f>AE50-AE51-AE53-AE55-AE52-AE54</f>
        <v>1163.1000000000004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330.3</v>
      </c>
    </row>
    <row r="58" spans="1:31" ht="15" customHeight="1">
      <c r="A58" s="4" t="s">
        <v>11</v>
      </c>
      <c r="B58" s="23">
        <v>1196.3</v>
      </c>
      <c r="C58" s="23">
        <v>553</v>
      </c>
      <c r="D58" s="23">
        <v>53.9</v>
      </c>
      <c r="E58" s="23"/>
      <c r="F58" s="23">
        <v>3</v>
      </c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56.9</v>
      </c>
      <c r="AE58" s="23">
        <f t="shared" si="14"/>
        <v>1692.3999999999999</v>
      </c>
    </row>
    <row r="59" spans="1:32" ht="15.75">
      <c r="A59" s="3" t="s">
        <v>5</v>
      </c>
      <c r="B59" s="23">
        <v>649.4</v>
      </c>
      <c r="C59" s="23">
        <v>25.4</v>
      </c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0</v>
      </c>
      <c r="AE59" s="23">
        <f t="shared" si="14"/>
        <v>674.8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40.4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3.9</v>
      </c>
      <c r="AE61" s="23">
        <f t="shared" si="14"/>
        <v>94.89999999999999</v>
      </c>
      <c r="AF61" s="6"/>
    </row>
    <row r="62" spans="1:31" ht="15.75">
      <c r="A62" s="3" t="s">
        <v>2</v>
      </c>
      <c r="B62" s="23">
        <v>37.1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0.3</v>
      </c>
      <c r="AE62" s="23">
        <f t="shared" si="14"/>
        <v>95.3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469.4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52.7</v>
      </c>
      <c r="AE64" s="23">
        <f>AE58-AE59-AE62-AE63-AE61-AE60</f>
        <v>827.4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1238.6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14.5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642.5</v>
      </c>
      <c r="C68" s="23">
        <v>1400.4</v>
      </c>
      <c r="D68" s="23">
        <v>10.1</v>
      </c>
      <c r="E68" s="23">
        <v>67.3</v>
      </c>
      <c r="F68" s="23">
        <v>14.8</v>
      </c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92.19999999999999</v>
      </c>
      <c r="AE68" s="31">
        <f t="shared" si="16"/>
        <v>1950.7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13.4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413</v>
      </c>
    </row>
    <row r="71" spans="1:31" s="11" customFormat="1" ht="31.5">
      <c r="A71" s="12" t="s">
        <v>21</v>
      </c>
      <c r="B71" s="23">
        <v>138.6</v>
      </c>
      <c r="C71" s="23">
        <v>11.4</v>
      </c>
      <c r="D71" s="23"/>
      <c r="E71" s="29"/>
      <c r="F71" s="29">
        <v>3.7</v>
      </c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3.7</v>
      </c>
      <c r="AE71" s="31">
        <f t="shared" si="16"/>
        <v>146.3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0</v>
      </c>
      <c r="AE72" s="31">
        <f t="shared" si="16"/>
        <v>63.4</v>
      </c>
    </row>
    <row r="73" spans="1:31" s="11" customFormat="1" ht="15.75">
      <c r="A73" s="3" t="s">
        <v>2</v>
      </c>
      <c r="B73" s="23">
        <v>0.2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6.4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2094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67536.99999999999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0</v>
      </c>
      <c r="L87" s="43">
        <f t="shared" si="18"/>
        <v>0</v>
      </c>
      <c r="M87" s="43">
        <f t="shared" si="18"/>
        <v>0</v>
      </c>
      <c r="N87" s="43">
        <f t="shared" si="18"/>
        <v>0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2342.3999999999996</v>
      </c>
      <c r="AE87" s="60">
        <f>AE10+AE15+AE23+AE31+AE45+AE49+AE50+AE57+AE58+AE65+AE67+AE68+AE71+AE74+AE75+AE76+AE81+AE82+AE83+AE84+AE66+AE38+AE85</f>
        <v>99402.3</v>
      </c>
    </row>
    <row r="88" spans="1:31" ht="15.75">
      <c r="A88" s="3" t="s">
        <v>5</v>
      </c>
      <c r="B88" s="23">
        <f aca="true" t="shared" si="19" ref="B88:AB88">B11+B16+B24+B32+B51+B59+B69+B39+B72</f>
        <v>52830.40000000001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0</v>
      </c>
      <c r="AE88" s="28">
        <f>B88+C88-AD88</f>
        <v>56424.100000000006</v>
      </c>
    </row>
    <row r="89" spans="1:31" ht="15.75">
      <c r="A89" s="3" t="s">
        <v>2</v>
      </c>
      <c r="B89" s="23">
        <f aca="true" t="shared" si="20" ref="B89:X89">B12+B19+B27+B34+B53+B62+B42+B73+B70</f>
        <v>1953.6000000000001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1312.6000000000001</v>
      </c>
      <c r="AE89" s="28">
        <f>B89+C89-AD89</f>
        <v>14657.500000000002</v>
      </c>
    </row>
    <row r="90" spans="1:31" ht="15.75">
      <c r="A90" s="3" t="s">
        <v>3</v>
      </c>
      <c r="B90" s="23">
        <f aca="true" t="shared" si="21" ref="B90:AB90">B17+B25+B40+B60</f>
        <v>606.7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4.1</v>
      </c>
      <c r="AE90" s="28">
        <f>B90+C90-AD90</f>
        <v>1927.3000000000002</v>
      </c>
    </row>
    <row r="91" spans="1:31" ht="15.75">
      <c r="A91" s="3" t="s">
        <v>1</v>
      </c>
      <c r="B91" s="23">
        <f aca="true" t="shared" si="22" ref="B91:X91">B18+B26+B61+B33+B41+B52+B46</f>
        <v>1729.2</v>
      </c>
      <c r="C91" s="23">
        <f t="shared" si="22"/>
        <v>635.1999999999999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20.9</v>
      </c>
      <c r="AE91" s="28">
        <f>B91+C91-AD91</f>
        <v>2343.5</v>
      </c>
    </row>
    <row r="92" spans="1:31" ht="15.75">
      <c r="A92" s="3" t="s">
        <v>17</v>
      </c>
      <c r="B92" s="23">
        <f aca="true" t="shared" si="23" ref="B92:AB92">B20+B28+B47+B35+B54+B13</f>
        <v>1236.8999999999999</v>
      </c>
      <c r="C92" s="23">
        <f t="shared" si="23"/>
        <v>140.5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17</v>
      </c>
      <c r="AE92" s="28">
        <f>B92+C92-AD92</f>
        <v>1360.3999999999999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2342.4</v>
      </c>
      <c r="H96" s="54">
        <f t="shared" si="24"/>
        <v>2342.4</v>
      </c>
      <c r="I96" s="54">
        <f t="shared" si="24"/>
        <v>2342.4</v>
      </c>
      <c r="J96" s="54">
        <f t="shared" si="24"/>
        <v>2342.4</v>
      </c>
      <c r="K96" s="54">
        <f t="shared" si="24"/>
        <v>2342.4</v>
      </c>
      <c r="L96" s="54">
        <f t="shared" si="24"/>
        <v>2342.4</v>
      </c>
      <c r="M96" s="54">
        <f t="shared" si="24"/>
        <v>2342.4</v>
      </c>
      <c r="N96" s="54">
        <f t="shared" si="24"/>
        <v>2342.4</v>
      </c>
      <c r="O96" s="54">
        <f t="shared" si="24"/>
        <v>2342.4</v>
      </c>
      <c r="P96" s="54">
        <f t="shared" si="24"/>
        <v>2342.4</v>
      </c>
      <c r="Q96" s="54">
        <f t="shared" si="24"/>
        <v>2342.4</v>
      </c>
      <c r="R96" s="54">
        <f t="shared" si="24"/>
        <v>2342.4</v>
      </c>
      <c r="S96" s="54">
        <f t="shared" si="24"/>
        <v>2342.4</v>
      </c>
      <c r="T96" s="54">
        <f t="shared" si="24"/>
        <v>2342.4</v>
      </c>
      <c r="U96" s="54">
        <f t="shared" si="24"/>
        <v>2342.4</v>
      </c>
      <c r="V96" s="54">
        <f t="shared" si="24"/>
        <v>2342.4</v>
      </c>
      <c r="W96" s="54">
        <f t="shared" si="24"/>
        <v>2342.4</v>
      </c>
      <c r="X96" s="54">
        <f t="shared" si="24"/>
        <v>2342.4</v>
      </c>
      <c r="Y96" s="54">
        <f t="shared" si="24"/>
        <v>2342.4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2014-05-05T13:27:55Z</cp:lastPrinted>
  <dcterms:created xsi:type="dcterms:W3CDTF">2002-11-05T08:53:00Z</dcterms:created>
  <dcterms:modified xsi:type="dcterms:W3CDTF">2014-05-08T05:02:33Z</dcterms:modified>
  <cp:category/>
  <cp:version/>
  <cp:contentType/>
  <cp:contentStatus/>
</cp:coreProperties>
</file>